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mitri\Documents\BaliosBruce\taxcalc\"/>
    </mc:Choice>
  </mc:AlternateContent>
  <xr:revisionPtr revIDLastSave="0" documentId="13_ncr:1_{27CF2C95-7A51-4C0E-854F-0B73E77559BB}" xr6:coauthVersionLast="47" xr6:coauthVersionMax="47" xr10:uidLastSave="{00000000-0000-0000-0000-000000000000}"/>
  <bookViews>
    <workbookView xWindow="-22500" yWindow="2400" windowWidth="21600" windowHeight="11385" tabRatio="500" xr2:uid="{00000000-000D-0000-FFFF-FFFF00000000}"/>
  </bookViews>
  <sheets>
    <sheet name="Taxcalc" sheetId="1" r:id="rId1"/>
    <sheet name="Gross Income" sheetId="2" r:id="rId2"/>
    <sheet name="Exempt Income" sheetId="3" r:id="rId3"/>
    <sheet name="DeductionsAndAllowances" sheetId="4" r:id="rId4"/>
    <sheet name="Capital Gains" sheetId="5" r:id="rId5"/>
    <sheet name="MedicalTaxCredits" sheetId="6" r:id="rId6"/>
  </sheets>
  <externalReferences>
    <externalReference r:id="rId7"/>
  </externalReferences>
  <definedNames>
    <definedName name="Name">Taxcalc!$B$1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A21" i="1" l="1"/>
  <c r="A20" i="1"/>
  <c r="A19" i="1"/>
  <c r="A18" i="1"/>
  <c r="A22" i="1" s="1"/>
  <c r="B28" i="1" s="1"/>
  <c r="B11" i="5"/>
  <c r="B4" i="5" s="1"/>
  <c r="B12" i="1" s="1"/>
  <c r="B1" i="5"/>
  <c r="B4" i="4"/>
  <c r="B11" i="1" s="1"/>
  <c r="B1" i="4"/>
  <c r="B4" i="3"/>
  <c r="B9" i="1" s="1"/>
  <c r="B1" i="3"/>
  <c r="B4" i="2"/>
  <c r="B8" i="1" s="1"/>
  <c r="B10" i="1" s="1"/>
  <c r="B13" i="1" s="1"/>
  <c r="B15" i="1" s="1"/>
  <c r="B1" i="2"/>
  <c r="B24" i="1" l="1"/>
  <c r="B25" i="1"/>
  <c r="B26" i="1"/>
  <c r="B27" i="1"/>
</calcChain>
</file>

<file path=xl/sharedStrings.xml><?xml version="1.0" encoding="utf-8"?>
<sst xmlns="http://schemas.openxmlformats.org/spreadsheetml/2006/main" count="65" uniqueCount="48">
  <si>
    <t xml:space="preserve">Taxpayer Name </t>
  </si>
  <si>
    <t>John Doe</t>
  </si>
  <si>
    <t>Tax calculation</t>
  </si>
  <si>
    <t>Taxpayer Type (1=Individual, 2=Trust,3=Company,4=SmallBusinessCorporation)</t>
  </si>
  <si>
    <t>Tax Year</t>
  </si>
  <si>
    <t>Age at end of tax Year</t>
  </si>
  <si>
    <t>Gross Income</t>
  </si>
  <si>
    <t>Less: Exempt Income</t>
  </si>
  <si>
    <t>Income</t>
  </si>
  <si>
    <t>Less: Deductions and allowances</t>
  </si>
  <si>
    <t>Add: Taxable Portion of capital Gains</t>
  </si>
  <si>
    <t>Less: Assessed Loss brought forward if applicable</t>
  </si>
  <si>
    <t>Taxable Income</t>
  </si>
  <si>
    <t>Tax</t>
  </si>
  <si>
    <t>Rebate</t>
  </si>
  <si>
    <t>Tax After Rebate</t>
  </si>
  <si>
    <t>Person description</t>
  </si>
  <si>
    <t>Tax band</t>
  </si>
  <si>
    <t>Total Gross Income</t>
  </si>
  <si>
    <t xml:space="preserve">A </t>
  </si>
  <si>
    <t>B</t>
  </si>
  <si>
    <t>C</t>
  </si>
  <si>
    <t>D</t>
  </si>
  <si>
    <t>etc...</t>
  </si>
  <si>
    <t>Exempt Income</t>
  </si>
  <si>
    <t>Total Exempt Income</t>
  </si>
  <si>
    <t>Deductions and allowances</t>
  </si>
  <si>
    <t>Total Deductions and allowances</t>
  </si>
  <si>
    <t>Capital Gains</t>
  </si>
  <si>
    <t>Taxable Portion of capital gains</t>
  </si>
  <si>
    <t>Annual Exclusion</t>
  </si>
  <si>
    <t>Inclusion Rate</t>
  </si>
  <si>
    <t>Total Capital Gains</t>
  </si>
  <si>
    <t>Enter the number of dependents on the medical aid</t>
  </si>
  <si>
    <t>Month</t>
  </si>
  <si>
    <t>Dependents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</si>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</sst>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-1C09]\ #,##0.00;[Red][$R-1C09]\-#,##0.00"/>
  </numFmts>
  <fonts count="2" x14ac:knownFonts="1">
    <font>
      <sz val="10"/>
      <name val="Arial"/>
      <family val="2"/>
      <charset val="1"/>
    </font>
    <font>
      <b/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imitri\Documents\BaliosBruce\taxcalc\ExampleForLibreOfficeCalc.ods" TargetMode="External"/><Relationship Id="rId1" Type="http://schemas.openxmlformats.org/officeDocument/2006/relationships/externalLinkPath" Target="ExampleForLibreOfficeCalc.od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xcalc"/>
      <sheetName val="Gross Income"/>
      <sheetName val="Exempt Income"/>
      <sheetName val="DeductionsAndAllowances"/>
      <sheetName val="Capital Gains"/>
      <sheetName val="MedicalTaxCredits"/>
    </sheetNames>
    <sheetDataSet>
      <sheetData sheetId="0"/>
      <sheetData sheetId="1"/>
      <sheetData sheetId="2"/>
      <sheetData sheetId="3"/>
      <sheetData sheetId="4"/>
      <sheetData sheetId="5">
        <row r="4">
          <cell r="B4">
            <v>0</v>
          </cell>
        </row>
        <row r="5">
          <cell r="B5">
            <v>0</v>
          </cell>
        </row>
        <row r="6">
          <cell r="B6">
            <v>0</v>
          </cell>
        </row>
        <row r="7">
          <cell r="B7">
            <v>0</v>
          </cell>
        </row>
        <row r="8">
          <cell r="B8">
            <v>0</v>
          </cell>
        </row>
        <row r="9">
          <cell r="B9">
            <v>0</v>
          </cell>
        </row>
        <row r="10">
          <cell r="B10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8"/>
  <sheetViews>
    <sheetView tabSelected="1" zoomScaleNormal="100" workbookViewId="0">
      <selection activeCell="B4" sqref="B4"/>
    </sheetView>
  </sheetViews>
  <sheetFormatPr defaultColWidth="11.5703125" defaultRowHeight="12.75" x14ac:dyDescent="0.2"/>
  <cols>
    <col min="1" max="1" width="76.5703125" customWidth="1"/>
    <col min="2" max="2" width="18.7109375" customWidth="1"/>
  </cols>
  <sheetData>
    <row r="1" spans="1:2" x14ac:dyDescent="0.2">
      <c r="A1" s="1" t="s">
        <v>0</v>
      </c>
      <c r="B1" s="1" t="s">
        <v>1</v>
      </c>
    </row>
    <row r="2" spans="1:2" x14ac:dyDescent="0.2">
      <c r="A2" s="1" t="s">
        <v>2</v>
      </c>
      <c r="B2" s="1"/>
    </row>
    <row r="3" spans="1:2" x14ac:dyDescent="0.2">
      <c r="A3" t="s">
        <v>3</v>
      </c>
      <c r="B3">
        <v>1</v>
      </c>
    </row>
    <row r="4" spans="1:2" x14ac:dyDescent="0.2">
      <c r="A4" t="s">
        <v>4</v>
      </c>
      <c r="B4">
        <v>2023</v>
      </c>
    </row>
    <row r="5" spans="1:2" x14ac:dyDescent="0.2">
      <c r="A5" t="s">
        <v>5</v>
      </c>
      <c r="B5">
        <v>50</v>
      </c>
    </row>
    <row r="8" spans="1:2" x14ac:dyDescent="0.2">
      <c r="A8" t="s">
        <v>6</v>
      </c>
      <c r="B8" s="2">
        <f>'Gross Income'!B4</f>
        <v>102480</v>
      </c>
    </row>
    <row r="9" spans="1:2" x14ac:dyDescent="0.2">
      <c r="A9" t="s">
        <v>7</v>
      </c>
      <c r="B9" s="2">
        <f>'Exempt Income'!B4</f>
        <v>2379</v>
      </c>
    </row>
    <row r="10" spans="1:2" x14ac:dyDescent="0.2">
      <c r="A10" t="s">
        <v>8</v>
      </c>
      <c r="B10" s="2">
        <f>B8-B9</f>
        <v>100101</v>
      </c>
    </row>
    <row r="11" spans="1:2" x14ac:dyDescent="0.2">
      <c r="A11" t="s">
        <v>9</v>
      </c>
      <c r="B11" s="2">
        <f>DeductionsAndAllowances!B4</f>
        <v>102480</v>
      </c>
    </row>
    <row r="12" spans="1:2" x14ac:dyDescent="0.2">
      <c r="A12" t="s">
        <v>10</v>
      </c>
      <c r="B12" s="2">
        <f>'Capital Gains'!B4</f>
        <v>24992</v>
      </c>
    </row>
    <row r="13" spans="1:2" x14ac:dyDescent="0.2">
      <c r="B13" s="2">
        <f>B10-B11+B12</f>
        <v>22613</v>
      </c>
    </row>
    <row r="14" spans="1:2" x14ac:dyDescent="0.2">
      <c r="A14" t="s">
        <v>11</v>
      </c>
      <c r="B14" s="2"/>
    </row>
    <row r="15" spans="1:2" x14ac:dyDescent="0.2">
      <c r="A15" t="s">
        <v>12</v>
      </c>
      <c r="B15" s="2">
        <f>B13-B14</f>
        <v>22613</v>
      </c>
    </row>
    <row r="18" spans="1:2" hidden="1" x14ac:dyDescent="0.2">
      <c r="A18" t="str">
        <f>CONCATENATE("https://taxcalc.co.za/calculatenaturalpersonapi?Y=",B4,"&amp;P=",B3,"&amp;T=",B15,"&amp;A=",B5,"&amp;M1=",[1]MedicalTaxCredits!B4, "&amp;M2=", [1]MedicalTaxCredits!B5, "&amp;M3=", [1]MedicalTaxCredits!B6, "&amp;M4=", [1]MedicalTaxCredits!B7, "&amp;M5=", [1]MedicalTaxCredits!B8, "&amp;M6=", [1]MedicalTaxCredits!B9, "&amp;M7=", [1]MedicalTaxCredits!B10, "&amp;M8=", [1]MedicalTaxCredits!B11, "&amp;M9=", [1]MedicalTaxCredits!B12, "&amp;M10=", [1]MedicalTaxCredits!B13, "&amp;M11=", [1]MedicalTaxCredits!B14, "&amp;M12=", [1]MedicalTaxCredits!B15,"&amp;F=1")</f>
        <v>https://taxcalc.co.za/calculatenaturalpersonapi?Y=2023&amp;P=1&amp;T=22613&amp;A=50&amp;M1=0&amp;M2=0&amp;M3=0&amp;M4=0&amp;M5=0&amp;M6=0&amp;M7=0&amp;M8=0&amp;M9=0&amp;M10=0&amp;M11=0&amp;M12=0&amp;F=1</v>
      </c>
    </row>
    <row r="19" spans="1:2" hidden="1" x14ac:dyDescent="0.2">
      <c r="A19" t="str">
        <f>CONCATENATE("https://taxcalc.co.za/calculatetrustapi?Y=",B4,"&amp;T=",B15,"&amp;F=1")</f>
        <v>https://taxcalc.co.za/calculatetrustapi?Y=2023&amp;T=22613&amp;F=1</v>
      </c>
    </row>
    <row r="20" spans="1:2" hidden="1" x14ac:dyDescent="0.2">
      <c r="A20" t="str">
        <f>CONCATENATE("https://taxcalc.co.za/calculatecompanyapi?Y=",B4,"&amp;T=",B15,"&amp;F=1")</f>
        <v>https://taxcalc.co.za/calculatecompanyapi?Y=2023&amp;T=22613&amp;F=1</v>
      </c>
    </row>
    <row r="21" spans="1:2" hidden="1" x14ac:dyDescent="0.2">
      <c r="A21" t="str">
        <f>CONCATENATE("https://taxcalc.co.za/calculatesmallbusinesscorporationapi?Y=",B4,"&amp;T=",B15,"&amp;F=1")</f>
        <v>https://taxcalc.co.za/calculatesmallbusinesscorporationapi?Y=2023&amp;T=22613&amp;F=1</v>
      </c>
    </row>
    <row r="22" spans="1:2" x14ac:dyDescent="0.2">
      <c r="A22" t="str">
        <f>IF(B3=1,A18,IF(B3=2,A19,IF(B3=3,A20,IF(B3=4,A21))))</f>
        <v>https://taxcalc.co.za/calculatenaturalpersonapi?Y=2023&amp;P=1&amp;T=22613&amp;A=50&amp;M1=0&amp;M2=0&amp;M3=0&amp;M4=0&amp;M5=0&amp;M6=0&amp;M7=0&amp;M8=0&amp;M9=0&amp;M10=0&amp;M11=0&amp;M12=0&amp;F=1</v>
      </c>
    </row>
    <row r="24" spans="1:2" x14ac:dyDescent="0.2">
      <c r="A24" t="s">
        <v>13</v>
      </c>
      <c r="B24">
        <f>_xlfn.FILTERXML(_xlfn.WEBSERVICE(A22),"//Tax")</f>
        <v>4070.34</v>
      </c>
    </row>
    <row r="25" spans="1:2" x14ac:dyDescent="0.2">
      <c r="A25" t="s">
        <v>14</v>
      </c>
      <c r="B25">
        <f>_xlfn.FILTERXML(_xlfn.WEBSERVICE(A22),"//Rebate")</f>
        <v>16425</v>
      </c>
    </row>
    <row r="26" spans="1:2" x14ac:dyDescent="0.2">
      <c r="A26" t="s">
        <v>15</v>
      </c>
      <c r="B26">
        <f>_xlfn.FILTERXML(_xlfn.WEBSERVICE(A22),"//TaxAfterRebate")</f>
        <v>0</v>
      </c>
    </row>
    <row r="27" spans="1:2" x14ac:dyDescent="0.2">
      <c r="A27" t="s">
        <v>16</v>
      </c>
      <c r="B27" t="str">
        <f>_xlfn.FILTERXML(_xlfn.WEBSERVICE(A22),"//Persondesc")</f>
        <v>Natural person</v>
      </c>
    </row>
    <row r="28" spans="1:2" x14ac:dyDescent="0.2">
      <c r="A28" t="s">
        <v>17</v>
      </c>
      <c r="B28" t="str">
        <f>_xlfn.FILTERXML(_xlfn.WEBSERVICE(A22),"//Taxband")</f>
        <v>2023: 18% marginal band;, primary rebate R 16 425 plus Medical Tax Rebate of 0.00, effective rate (after rebates):0.00%</v>
      </c>
    </row>
  </sheetData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9"/>
  <sheetViews>
    <sheetView zoomScaleNormal="100" workbookViewId="0"/>
  </sheetViews>
  <sheetFormatPr defaultColWidth="11.5703125" defaultRowHeight="12.75" x14ac:dyDescent="0.2"/>
  <cols>
    <col min="1" max="1" width="76.5703125" customWidth="1"/>
    <col min="2" max="2" width="11.5703125" style="2"/>
  </cols>
  <sheetData>
    <row r="1" spans="1:2" x14ac:dyDescent="0.2">
      <c r="A1" t="s">
        <v>0</v>
      </c>
      <c r="B1" s="2" t="str">
        <f>Name</f>
        <v>John Doe</v>
      </c>
    </row>
    <row r="2" spans="1:2" x14ac:dyDescent="0.2">
      <c r="A2" t="s">
        <v>6</v>
      </c>
    </row>
    <row r="4" spans="1:2" x14ac:dyDescent="0.2">
      <c r="A4" t="s">
        <v>18</v>
      </c>
      <c r="B4" s="2">
        <f>SUM(B5:B181)</f>
        <v>102480</v>
      </c>
    </row>
    <row r="5" spans="1:2" x14ac:dyDescent="0.2">
      <c r="A5" t="s">
        <v>19</v>
      </c>
      <c r="B5" s="2">
        <v>123</v>
      </c>
    </row>
    <row r="6" spans="1:2" x14ac:dyDescent="0.2">
      <c r="A6" t="s">
        <v>20</v>
      </c>
      <c r="B6" s="2">
        <v>456</v>
      </c>
    </row>
    <row r="7" spans="1:2" x14ac:dyDescent="0.2">
      <c r="A7" t="s">
        <v>21</v>
      </c>
      <c r="B7" s="2">
        <v>789</v>
      </c>
    </row>
    <row r="8" spans="1:2" x14ac:dyDescent="0.2">
      <c r="A8" t="s">
        <v>22</v>
      </c>
      <c r="B8" s="2">
        <v>101112</v>
      </c>
    </row>
    <row r="9" spans="1:2" x14ac:dyDescent="0.2">
      <c r="A9" t="s">
        <v>23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"/>
  <sheetViews>
    <sheetView zoomScaleNormal="100" workbookViewId="0"/>
  </sheetViews>
  <sheetFormatPr defaultColWidth="11.5703125" defaultRowHeight="12.75" x14ac:dyDescent="0.2"/>
  <cols>
    <col min="1" max="1" width="76.5703125" customWidth="1"/>
    <col min="2" max="2" width="11.5703125" style="2"/>
  </cols>
  <sheetData>
    <row r="1" spans="1:2" x14ac:dyDescent="0.2">
      <c r="A1" s="1" t="s">
        <v>0</v>
      </c>
      <c r="B1" s="1" t="str">
        <f>Name</f>
        <v>John Doe</v>
      </c>
    </row>
    <row r="2" spans="1:2" x14ac:dyDescent="0.2">
      <c r="A2" s="1" t="s">
        <v>24</v>
      </c>
      <c r="B2" s="1"/>
    </row>
    <row r="4" spans="1:2" x14ac:dyDescent="0.2">
      <c r="A4" s="1" t="s">
        <v>25</v>
      </c>
      <c r="B4" s="3">
        <f>SUM(B5:B181)</f>
        <v>2379</v>
      </c>
    </row>
    <row r="5" spans="1:2" x14ac:dyDescent="0.2">
      <c r="A5" t="s">
        <v>19</v>
      </c>
      <c r="B5" s="2">
        <v>123</v>
      </c>
    </row>
    <row r="6" spans="1:2" x14ac:dyDescent="0.2">
      <c r="A6" t="s">
        <v>20</v>
      </c>
      <c r="B6" s="2">
        <v>456</v>
      </c>
    </row>
    <row r="7" spans="1:2" x14ac:dyDescent="0.2">
      <c r="A7" t="s">
        <v>21</v>
      </c>
      <c r="B7" s="2">
        <v>789</v>
      </c>
    </row>
    <row r="8" spans="1:2" x14ac:dyDescent="0.2">
      <c r="A8" t="s">
        <v>22</v>
      </c>
      <c r="B8" s="2">
        <v>1011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8"/>
  <sheetViews>
    <sheetView zoomScaleNormal="100" workbookViewId="0">
      <selection activeCell="B3" sqref="B3"/>
    </sheetView>
  </sheetViews>
  <sheetFormatPr defaultColWidth="11.5703125" defaultRowHeight="12.75" x14ac:dyDescent="0.2"/>
  <cols>
    <col min="1" max="1" width="76.5703125" customWidth="1"/>
    <col min="2" max="2" width="11.5703125" style="2"/>
  </cols>
  <sheetData>
    <row r="1" spans="1:2" x14ac:dyDescent="0.2">
      <c r="A1" s="1" t="s">
        <v>0</v>
      </c>
      <c r="B1" s="1" t="str">
        <f>Name</f>
        <v>John Doe</v>
      </c>
    </row>
    <row r="2" spans="1:2" x14ac:dyDescent="0.2">
      <c r="A2" s="1" t="s">
        <v>26</v>
      </c>
      <c r="B2" s="1"/>
    </row>
    <row r="4" spans="1:2" x14ac:dyDescent="0.2">
      <c r="A4" s="1" t="s">
        <v>27</v>
      </c>
      <c r="B4" s="3">
        <f>SUM(B5:B181)</f>
        <v>102480</v>
      </c>
    </row>
    <row r="5" spans="1:2" x14ac:dyDescent="0.2">
      <c r="A5" t="s">
        <v>19</v>
      </c>
      <c r="B5" s="2">
        <v>123</v>
      </c>
    </row>
    <row r="6" spans="1:2" x14ac:dyDescent="0.2">
      <c r="A6" t="s">
        <v>20</v>
      </c>
      <c r="B6" s="2">
        <v>456</v>
      </c>
    </row>
    <row r="7" spans="1:2" x14ac:dyDescent="0.2">
      <c r="A7" t="s">
        <v>21</v>
      </c>
      <c r="B7" s="2">
        <v>789</v>
      </c>
    </row>
    <row r="8" spans="1:2" x14ac:dyDescent="0.2">
      <c r="A8" t="s">
        <v>22</v>
      </c>
      <c r="B8" s="2">
        <v>101112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5"/>
  <sheetViews>
    <sheetView zoomScaleNormal="100" workbookViewId="0"/>
  </sheetViews>
  <sheetFormatPr defaultColWidth="11.5703125" defaultRowHeight="12.75" x14ac:dyDescent="0.2"/>
  <cols>
    <col min="1" max="1" width="76.5703125" customWidth="1"/>
    <col min="2" max="2" width="11.5703125" style="2"/>
  </cols>
  <sheetData>
    <row r="1" spans="1:2" x14ac:dyDescent="0.2">
      <c r="A1" s="1" t="s">
        <v>0</v>
      </c>
      <c r="B1" s="1" t="str">
        <f>Name</f>
        <v>John Doe</v>
      </c>
    </row>
    <row r="2" spans="1:2" x14ac:dyDescent="0.2">
      <c r="A2" s="1" t="s">
        <v>28</v>
      </c>
      <c r="B2" s="1"/>
    </row>
    <row r="4" spans="1:2" x14ac:dyDescent="0.2">
      <c r="A4" t="s">
        <v>29</v>
      </c>
      <c r="B4" s="2">
        <f>(B11-B7)*B9</f>
        <v>24992</v>
      </c>
    </row>
    <row r="7" spans="1:2" x14ac:dyDescent="0.2">
      <c r="A7" t="s">
        <v>30</v>
      </c>
      <c r="B7" s="2">
        <v>40000</v>
      </c>
    </row>
    <row r="9" spans="1:2" x14ac:dyDescent="0.2">
      <c r="A9" t="s">
        <v>31</v>
      </c>
      <c r="B9" s="4">
        <v>0.4</v>
      </c>
    </row>
    <row r="11" spans="1:2" x14ac:dyDescent="0.2">
      <c r="A11" s="1" t="s">
        <v>32</v>
      </c>
      <c r="B11" s="3">
        <f>SUM(B12:B188)</f>
        <v>102480</v>
      </c>
    </row>
    <row r="12" spans="1:2" x14ac:dyDescent="0.2">
      <c r="A12" t="s">
        <v>19</v>
      </c>
      <c r="B12" s="2">
        <v>123</v>
      </c>
    </row>
    <row r="13" spans="1:2" x14ac:dyDescent="0.2">
      <c r="A13" t="s">
        <v>20</v>
      </c>
      <c r="B13" s="2">
        <v>456</v>
      </c>
    </row>
    <row r="14" spans="1:2" x14ac:dyDescent="0.2">
      <c r="A14" t="s">
        <v>21</v>
      </c>
      <c r="B14" s="2">
        <v>789</v>
      </c>
    </row>
    <row r="15" spans="1:2" x14ac:dyDescent="0.2">
      <c r="A15" t="s">
        <v>22</v>
      </c>
      <c r="B15" s="2">
        <v>101112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5"/>
  <sheetViews>
    <sheetView zoomScale="140" zoomScaleNormal="140" workbookViewId="0">
      <selection activeCell="B16" sqref="B16"/>
    </sheetView>
  </sheetViews>
  <sheetFormatPr defaultColWidth="11.5703125" defaultRowHeight="12.75" x14ac:dyDescent="0.2"/>
  <sheetData>
    <row r="1" spans="1:2" x14ac:dyDescent="0.2">
      <c r="A1" t="s">
        <v>33</v>
      </c>
    </row>
    <row r="3" spans="1:2" x14ac:dyDescent="0.2">
      <c r="A3" t="s">
        <v>34</v>
      </c>
      <c r="B3" t="s">
        <v>35</v>
      </c>
    </row>
    <row r="4" spans="1:2" x14ac:dyDescent="0.2">
      <c r="A4" t="s">
        <v>36</v>
      </c>
      <c r="B4">
        <v>0</v>
      </c>
    </row>
    <row r="5" spans="1:2" x14ac:dyDescent="0.2">
      <c r="A5" t="s">
        <v>37</v>
      </c>
      <c r="B5">
        <v>0</v>
      </c>
    </row>
    <row r="6" spans="1:2" x14ac:dyDescent="0.2">
      <c r="A6" t="s">
        <v>38</v>
      </c>
      <c r="B6">
        <v>0</v>
      </c>
    </row>
    <row r="7" spans="1:2" x14ac:dyDescent="0.2">
      <c r="A7" t="s">
        <v>39</v>
      </c>
      <c r="B7">
        <v>0</v>
      </c>
    </row>
    <row r="8" spans="1:2" x14ac:dyDescent="0.2">
      <c r="A8" t="s">
        <v>40</v>
      </c>
      <c r="B8">
        <v>0</v>
      </c>
    </row>
    <row r="9" spans="1:2" x14ac:dyDescent="0.2">
      <c r="A9" t="s">
        <v>41</v>
      </c>
      <c r="B9">
        <v>0</v>
      </c>
    </row>
    <row r="10" spans="1:2" x14ac:dyDescent="0.2">
      <c r="A10" t="s">
        <v>42</v>
      </c>
      <c r="B10">
        <v>0</v>
      </c>
    </row>
    <row r="11" spans="1:2" x14ac:dyDescent="0.2">
      <c r="A11" t="s">
        <v>43</v>
      </c>
      <c r="B11">
        <v>0</v>
      </c>
    </row>
    <row r="12" spans="1:2" x14ac:dyDescent="0.2">
      <c r="A12" t="s">
        <v>44</v>
      </c>
      <c r="B12">
        <v>0</v>
      </c>
    </row>
    <row r="13" spans="1:2" x14ac:dyDescent="0.2">
      <c r="A13" t="s">
        <v>45</v>
      </c>
      <c r="B13">
        <v>0</v>
      </c>
    </row>
    <row r="14" spans="1:2" x14ac:dyDescent="0.2">
      <c r="A14" t="s">
        <v>46</v>
      </c>
      <c r="B14">
        <v>0</v>
      </c>
    </row>
    <row r="15" spans="1:2" x14ac:dyDescent="0.2">
      <c r="A15" t="s">
        <v>47</v>
      </c>
      <c r="B15">
        <v>0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Taxcalc</vt:lpstr>
      <vt:lpstr>Gross Income</vt:lpstr>
      <vt:lpstr>Exempt Income</vt:lpstr>
      <vt:lpstr>DeductionsAndAllowances</vt:lpstr>
      <vt:lpstr>Capital Gains</vt:lpstr>
      <vt:lpstr>MedicalTaxCredits</vt:lpstr>
      <vt:lpstr>Name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Dimitri Balios</cp:lastModifiedBy>
  <cp:revision>5</cp:revision>
  <dcterms:created xsi:type="dcterms:W3CDTF">2022-03-23T13:25:59Z</dcterms:created>
  <dcterms:modified xsi:type="dcterms:W3CDTF">2025-08-08T06:57:11Z</dcterms:modified>
  <dc:language>en-ZA</dc:language>
</cp:coreProperties>
</file>