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_rels/item1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xcalc" sheetId="1" state="visible" r:id="rId2"/>
    <sheet name="Gross Income" sheetId="2" state="visible" r:id="rId3"/>
    <sheet name="Exempt Income" sheetId="3" state="visible" r:id="rId4"/>
    <sheet name="DeductionsAndAllowances" sheetId="4" state="visible" r:id="rId5"/>
    <sheet name="Capital Gains" sheetId="5" state="visible" r:id="rId6"/>
    <sheet name="MedicalTaxCredits" sheetId="6" state="visible" r:id="rId7"/>
  </sheets>
  <definedNames>
    <definedName function="false" hidden="false" name="Name" vbProcedure="false">Taxcalc!$B$1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<sst xmlns="http://schemas.openxmlformats.org/spreadsheetml/2006/main" count="65" uniqueCount="48">
  <si>
    <t xml:space="preserve">Taxpayer Name </t>
  </si>
  <si>
    <t xml:space="preserve">John Doe</t>
  </si>
  <si>
    <t xml:space="preserve">Tax calculation</t>
  </si>
  <si>
    <t xml:space="preserve">Taxpayer Type (1=Individual, 2=Trust,3=Company,4=SmallBusinessCorporation)</t>
  </si>
  <si>
    <t xml:space="preserve">Tax Year</t>
  </si>
  <si>
    <t xml:space="preserve">Age at end of tax Year</t>
  </si>
  <si>
    <t xml:space="preserve">Gross Income</t>
  </si>
  <si>
    <t xml:space="preserve">Less: Exempt Income</t>
  </si>
  <si>
    <t xml:space="preserve">Income</t>
  </si>
  <si>
    <t xml:space="preserve">Less: Deductions and allowances</t>
  </si>
  <si>
    <t xml:space="preserve">Add: Taxable Portion of capital Gains</t>
  </si>
  <si>
    <t xml:space="preserve">Less: Assessed Loss brought forward if applicable</t>
  </si>
  <si>
    <t xml:space="preserve">Taxable Income</t>
  </si>
  <si>
    <t xml:space="preserve">Tax</t>
  </si>
  <si>
    <t xml:space="preserve">Rebate</t>
  </si>
  <si>
    <t xml:space="preserve">Tax After Rebate</t>
  </si>
  <si>
    <t xml:space="preserve">Person description</t>
  </si>
  <si>
    <t xml:space="preserve">Tax band</t>
  </si>
  <si>
    <t xml:space="preserve">Total Gross Income</t>
  </si>
  <si>
    <t xml:space="preserve">A </t>
  </si>
  <si>
    <t xml:space="preserve">B</t>
  </si>
  <si>
    <t xml:space="preserve">C</t>
  </si>
  <si>
    <t xml:space="preserve">D</t>
  </si>
  <si>
    <t xml:space="preserve">etc...</t>
  </si>
  <si>
    <t xml:space="preserve">Exempt Income</t>
  </si>
  <si>
    <t xml:space="preserve">Total Exempt Income</t>
  </si>
  <si>
    <t xml:space="preserve">Deductions and allowances</t>
  </si>
  <si>
    <t xml:space="preserve">Total Deductions and allowances</t>
  </si>
  <si>
    <t xml:space="preserve">Capital Gains</t>
  </si>
  <si>
    <t xml:space="preserve">Taxable Portion of capital gains</t>
  </si>
  <si>
    <t xml:space="preserve">Annual Exclusion</t>
  </si>
  <si>
    <t xml:space="preserve">Inclusion Rate</t>
  </si>
  <si>
    <t xml:space="preserve">Total Capital Gains</t>
  </si>
  <si>
    <t xml:space="preserve">Enter the number of dependents on the medical aid</t>
  </si>
  <si>
    <t xml:space="preserve">Month</t>
  </si>
  <si>
    <t xml:space="preserve">Dependents</t>
  </si>
  <si>
    <t xml:space="preserve">March</t>
  </si>
  <si>
    <t xml:space="preserve">April</t>
  </si>
  <si>
    <t xml:space="preserve">May</t>
  </si>
  <si>
    <t xml:space="preserve">June</t>
  </si>
  <si>
    <t xml:space="preserve">July</t>
  </si>
  <si>
    <t xml:space="preserve">August</t>
  </si>
  <si>
    <t xml:space="preserve">September</t>
  </si>
  <si>
    <t xml:space="preserve">October</t>
  </si>
  <si>
    <t xml:space="preserve">November</t>
  </si>
  <si>
    <t xml:space="preserve">December</t>
  </si>
  <si>
    <t xml:space="preserve">January</t>
  </si>
  <si>
    <t xml:space="preserve">February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</si>
</sst>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R-1C09]\ #,##0.00;[RED][$R-1C09]\-#,##0.00"/>
    <numFmt numFmtId="166" formatCode="0.00%"/>
  </numFmts>
  <fonts count="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7" activeCellId="0" sqref="B17"/>
    </sheetView>
  </sheetViews>
  <sheetFormatPr defaultColWidth="11.625" defaultRowHeight="13.2" zeroHeight="false" outlineLevelRow="0" outlineLevelCol="0"/>
  <cols>
    <col collapsed="false" customWidth="true" hidden="false" outlineLevel="0" max="1" min="1" style="0" width="76.56"/>
    <col collapsed="false" customWidth="true" hidden="false" outlineLevel="0" max="2" min="2" style="0" width="18.77"/>
  </cols>
  <sheetData>
    <row r="1" customFormat="false" ht="13.2" hidden="false" customHeight="false" outlineLevel="0" collapsed="false">
      <c r="A1" s="1" t="s">
        <v>0</v>
      </c>
      <c r="B1" s="1" t="s">
        <v>1</v>
      </c>
    </row>
    <row r="2" customFormat="false" ht="13.2" hidden="false" customHeight="false" outlineLevel="0" collapsed="false">
      <c r="A2" s="1" t="s">
        <v>2</v>
      </c>
      <c r="B2" s="1"/>
    </row>
    <row r="3" customFormat="false" ht="13.2" hidden="false" customHeight="false" outlineLevel="0" collapsed="false">
      <c r="A3" s="0" t="s">
        <v>3</v>
      </c>
      <c r="B3" s="0" t="n">
        <v>1</v>
      </c>
    </row>
    <row r="4" customFormat="false" ht="13.2" hidden="false" customHeight="false" outlineLevel="0" collapsed="false">
      <c r="A4" s="0" t="s">
        <v>4</v>
      </c>
      <c r="B4" s="0" t="n">
        <v>2023</v>
      </c>
    </row>
    <row r="5" customFormat="false" ht="13.2" hidden="false" customHeight="false" outlineLevel="0" collapsed="false">
      <c r="A5" s="0" t="s">
        <v>5</v>
      </c>
      <c r="B5" s="0" t="n">
        <v>50</v>
      </c>
    </row>
    <row r="8" customFormat="false" ht="13.2" hidden="false" customHeight="false" outlineLevel="0" collapsed="false">
      <c r="A8" s="0" t="s">
        <v>6</v>
      </c>
      <c r="B8" s="2" t="n">
        <f aca="false">'Gross Income'!B4</f>
        <v>102480</v>
      </c>
    </row>
    <row r="9" customFormat="false" ht="13.2" hidden="false" customHeight="false" outlineLevel="0" collapsed="false">
      <c r="A9" s="0" t="s">
        <v>7</v>
      </c>
      <c r="B9" s="2" t="n">
        <f aca="false">'Exempt Income'!B4</f>
        <v>2379</v>
      </c>
    </row>
    <row r="10" customFormat="false" ht="13.2" hidden="false" customHeight="false" outlineLevel="0" collapsed="false">
      <c r="A10" s="0" t="s">
        <v>8</v>
      </c>
      <c r="B10" s="2" t="n">
        <f aca="false">B8-B9</f>
        <v>100101</v>
      </c>
    </row>
    <row r="11" customFormat="false" ht="13.2" hidden="false" customHeight="false" outlineLevel="0" collapsed="false">
      <c r="A11" s="0" t="s">
        <v>9</v>
      </c>
      <c r="B11" s="2" t="n">
        <f aca="false">DeductionsAndAllowances!B4</f>
        <v>102480</v>
      </c>
    </row>
    <row r="12" customFormat="false" ht="13.2" hidden="false" customHeight="false" outlineLevel="0" collapsed="false">
      <c r="A12" s="0" t="s">
        <v>10</v>
      </c>
      <c r="B12" s="2" t="n">
        <f aca="false">'Capital Gains'!B4</f>
        <v>24992</v>
      </c>
    </row>
    <row r="13" customFormat="false" ht="13.2" hidden="false" customHeight="false" outlineLevel="0" collapsed="false">
      <c r="B13" s="2" t="n">
        <f aca="false">B10-B11+B12</f>
        <v>22613</v>
      </c>
    </row>
    <row r="14" customFormat="false" ht="13.2" hidden="false" customHeight="false" outlineLevel="0" collapsed="false">
      <c r="A14" s="0" t="s">
        <v>11</v>
      </c>
      <c r="B14" s="2"/>
    </row>
    <row r="15" customFormat="false" ht="13.2" hidden="false" customHeight="false" outlineLevel="0" collapsed="false">
      <c r="A15" s="0" t="s">
        <v>12</v>
      </c>
      <c r="B15" s="2" t="n">
        <f aca="false">B13-B14</f>
        <v>22613</v>
      </c>
    </row>
    <row r="18" customFormat="false" ht="13.2" hidden="false" customHeight="false" outlineLevel="0" collapsed="false">
      <c r="A18" s="0" t="str">
        <f aca="false">CONCATENATE("https://taxopapi.taxopedia.co.za/taxcalc?Y=",B4,"&amp;P=",B3,"&amp;T=",B15,"&amp;A=",B5,"&amp;M1=",MedicalTaxCredits!B4, "&amp;M2=", MedicalTaxCredits!B5, "&amp;M3=", MedicalTaxCredits!B6, "&amp;M4=", MedicalTaxCredits!B7, "&amp;M5=", MedicalTaxCredits!B8, "&amp;M6=", MedicalTaxCredits!B9, "&amp;M7=", MedicalTaxCredits!B10, "&amp;M8=", MedicalTaxCredits!B11, "&amp;M9=", MedicalTaxCredits!B12, "&amp;M10=", MedicalTaxCredits!B13, "&amp;M11=", MedicalTaxCredits!B14, "&amp;M12=", MedicalTaxCredits!B15,"&amp;F=2")</f>
        <v>https://taxopapi.taxopedia.co.za/taxcalc?Y=2023&amp;P=1&amp;T=22613&amp;A=50&amp;M1=0&amp;M2=0&amp;M3=0&amp;M4=0&amp;M5=0&amp;M6=0&amp;M7=0&amp;M8=0&amp;M9=0&amp;M10=0&amp;M11=0&amp;M12=0&amp;F=2</v>
      </c>
    </row>
    <row r="19" customFormat="false" ht="13.2" hidden="false" customHeight="false" outlineLevel="0" collapsed="false">
      <c r="A19" s="0" t="s">
        <v>13</v>
      </c>
      <c r="B19" s="0" t="e">
        <f aca="false">_xlfn.FILTERXML(_xlfn.WEBSERVICE(A18),"//Tax")</f>
        <v>#N/A</v>
      </c>
    </row>
    <row r="20" customFormat="false" ht="13.2" hidden="false" customHeight="false" outlineLevel="0" collapsed="false">
      <c r="A20" s="0" t="s">
        <v>14</v>
      </c>
      <c r="B20" s="0" t="e">
        <f aca="false">_xlfn.FILTERXML(_xlfn.WEBSERVICE(A18),"//Rebate")</f>
        <v>#N/A</v>
      </c>
    </row>
    <row r="21" customFormat="false" ht="13.2" hidden="false" customHeight="false" outlineLevel="0" collapsed="false">
      <c r="A21" s="0" t="s">
        <v>15</v>
      </c>
      <c r="B21" s="0" t="e">
        <f aca="false">_xlfn.FILTERXML(_xlfn.WEBSERVICE(A18),"//TaxAfterRebate")</f>
        <v>#N/A</v>
      </c>
    </row>
    <row r="22" customFormat="false" ht="13.2" hidden="false" customHeight="false" outlineLevel="0" collapsed="false">
      <c r="A22" s="0" t="s">
        <v>16</v>
      </c>
      <c r="B22" s="0" t="e">
        <f aca="false">_xlfn.FILTERXML(_xlfn.WEBSERVICE(A18),"//Persondesc")</f>
        <v>#N/A</v>
      </c>
    </row>
    <row r="23" customFormat="false" ht="13.2" hidden="false" customHeight="false" outlineLevel="0" collapsed="false">
      <c r="A23" s="0" t="s">
        <v>17</v>
      </c>
      <c r="B23" s="0" t="e">
        <f aca="false">_xlfn.FILTERXML(_xlfn.WEBSERVICE(A18),"//Taxband")</f>
        <v>#N/A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625" defaultRowHeight="13.2" zeroHeight="false" outlineLevelRow="0" outlineLevelCol="0"/>
  <cols>
    <col collapsed="false" customWidth="true" hidden="false" outlineLevel="0" max="1" min="1" style="0" width="76.56"/>
    <col collapsed="false" customWidth="false" hidden="false" outlineLevel="0" max="2" min="2" style="2" width="11.57"/>
  </cols>
  <sheetData>
    <row r="1" customFormat="false" ht="13.2" hidden="false" customHeight="false" outlineLevel="0" collapsed="false">
      <c r="A1" s="0" t="s">
        <v>0</v>
      </c>
      <c r="B1" s="2" t="str">
        <f aca="false">Name</f>
        <v>John Doe</v>
      </c>
    </row>
    <row r="2" customFormat="false" ht="13.2" hidden="false" customHeight="false" outlineLevel="0" collapsed="false">
      <c r="A2" s="0" t="s">
        <v>6</v>
      </c>
    </row>
    <row r="4" customFormat="false" ht="13.2" hidden="false" customHeight="false" outlineLevel="0" collapsed="false">
      <c r="A4" s="0" t="s">
        <v>18</v>
      </c>
      <c r="B4" s="2" t="n">
        <f aca="false">SUM(B5:B181)</f>
        <v>102480</v>
      </c>
    </row>
    <row r="5" customFormat="false" ht="13.2" hidden="false" customHeight="false" outlineLevel="0" collapsed="false">
      <c r="A5" s="0" t="s">
        <v>19</v>
      </c>
      <c r="B5" s="2" t="n">
        <v>123</v>
      </c>
    </row>
    <row r="6" customFormat="false" ht="13.2" hidden="false" customHeight="false" outlineLevel="0" collapsed="false">
      <c r="A6" s="0" t="s">
        <v>20</v>
      </c>
      <c r="B6" s="2" t="n">
        <v>456</v>
      </c>
    </row>
    <row r="7" customFormat="false" ht="13.2" hidden="false" customHeight="false" outlineLevel="0" collapsed="false">
      <c r="A7" s="0" t="s">
        <v>21</v>
      </c>
      <c r="B7" s="2" t="n">
        <v>789</v>
      </c>
    </row>
    <row r="8" customFormat="false" ht="13.2" hidden="false" customHeight="false" outlineLevel="0" collapsed="false">
      <c r="A8" s="0" t="s">
        <v>22</v>
      </c>
      <c r="B8" s="2" t="n">
        <v>101112</v>
      </c>
    </row>
    <row r="9" customFormat="false" ht="13.2" hidden="false" customHeight="false" outlineLevel="0" collapsed="false">
      <c r="A9" s="0" t="s">
        <v>23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625" defaultRowHeight="13.2" zeroHeight="false" outlineLevelRow="0" outlineLevelCol="0"/>
  <cols>
    <col collapsed="false" customWidth="true" hidden="false" outlineLevel="0" max="1" min="1" style="0" width="76.56"/>
    <col collapsed="false" customWidth="false" hidden="false" outlineLevel="0" max="2" min="2" style="2" width="11.57"/>
  </cols>
  <sheetData>
    <row r="1" customFormat="false" ht="13.2" hidden="false" customHeight="false" outlineLevel="0" collapsed="false">
      <c r="A1" s="1" t="s">
        <v>0</v>
      </c>
      <c r="B1" s="1" t="str">
        <f aca="false">Name</f>
        <v>John Doe</v>
      </c>
    </row>
    <row r="2" customFormat="false" ht="13.2" hidden="false" customHeight="false" outlineLevel="0" collapsed="false">
      <c r="A2" s="1" t="s">
        <v>24</v>
      </c>
      <c r="B2" s="1"/>
    </row>
    <row r="4" customFormat="false" ht="13.2" hidden="false" customHeight="false" outlineLevel="0" collapsed="false">
      <c r="A4" s="1" t="s">
        <v>25</v>
      </c>
      <c r="B4" s="3" t="n">
        <f aca="false">SUM(B5:B181)</f>
        <v>2379</v>
      </c>
    </row>
    <row r="5" customFormat="false" ht="13.2" hidden="false" customHeight="false" outlineLevel="0" collapsed="false">
      <c r="A5" s="0" t="s">
        <v>19</v>
      </c>
      <c r="B5" s="2" t="n">
        <v>123</v>
      </c>
    </row>
    <row r="6" customFormat="false" ht="13.2" hidden="false" customHeight="false" outlineLevel="0" collapsed="false">
      <c r="A6" s="0" t="s">
        <v>20</v>
      </c>
      <c r="B6" s="2" t="n">
        <v>456</v>
      </c>
    </row>
    <row r="7" customFormat="false" ht="13.2" hidden="false" customHeight="false" outlineLevel="0" collapsed="false">
      <c r="A7" s="0" t="s">
        <v>21</v>
      </c>
      <c r="B7" s="2" t="n">
        <v>789</v>
      </c>
    </row>
    <row r="8" customFormat="false" ht="13.2" hidden="false" customHeight="false" outlineLevel="0" collapsed="false">
      <c r="A8" s="0" t="s">
        <v>22</v>
      </c>
      <c r="B8" s="2" t="n">
        <v>1011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3" activeCellId="0" sqref="B3"/>
    </sheetView>
  </sheetViews>
  <sheetFormatPr defaultColWidth="11.625" defaultRowHeight="13.2" zeroHeight="false" outlineLevelRow="0" outlineLevelCol="0"/>
  <cols>
    <col collapsed="false" customWidth="true" hidden="false" outlineLevel="0" max="1" min="1" style="0" width="76.56"/>
    <col collapsed="false" customWidth="false" hidden="false" outlineLevel="0" max="2" min="2" style="2" width="11.57"/>
  </cols>
  <sheetData>
    <row r="1" customFormat="false" ht="13.2" hidden="false" customHeight="false" outlineLevel="0" collapsed="false">
      <c r="A1" s="1" t="s">
        <v>0</v>
      </c>
      <c r="B1" s="1" t="str">
        <f aca="false">Name</f>
        <v>John Doe</v>
      </c>
    </row>
    <row r="2" customFormat="false" ht="13.2" hidden="false" customHeight="false" outlineLevel="0" collapsed="false">
      <c r="A2" s="1" t="s">
        <v>26</v>
      </c>
      <c r="B2" s="1"/>
    </row>
    <row r="4" customFormat="false" ht="13.2" hidden="false" customHeight="false" outlineLevel="0" collapsed="false">
      <c r="A4" s="1" t="s">
        <v>27</v>
      </c>
      <c r="B4" s="3" t="n">
        <f aca="false">SUM(B5:B181)</f>
        <v>102480</v>
      </c>
    </row>
    <row r="5" customFormat="false" ht="13.2" hidden="false" customHeight="false" outlineLevel="0" collapsed="false">
      <c r="A5" s="0" t="s">
        <v>19</v>
      </c>
      <c r="B5" s="2" t="n">
        <v>123</v>
      </c>
    </row>
    <row r="6" customFormat="false" ht="13.2" hidden="false" customHeight="false" outlineLevel="0" collapsed="false">
      <c r="A6" s="0" t="s">
        <v>20</v>
      </c>
      <c r="B6" s="2" t="n">
        <v>456</v>
      </c>
    </row>
    <row r="7" customFormat="false" ht="13.2" hidden="false" customHeight="false" outlineLevel="0" collapsed="false">
      <c r="A7" s="0" t="s">
        <v>21</v>
      </c>
      <c r="B7" s="2" t="n">
        <v>789</v>
      </c>
    </row>
    <row r="8" customFormat="false" ht="13.2" hidden="false" customHeight="false" outlineLevel="0" collapsed="false">
      <c r="A8" s="0" t="s">
        <v>22</v>
      </c>
      <c r="B8" s="2" t="n">
        <v>101112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625" defaultRowHeight="13.2" zeroHeight="false" outlineLevelRow="0" outlineLevelCol="0"/>
  <cols>
    <col collapsed="false" customWidth="true" hidden="false" outlineLevel="0" max="1" min="1" style="0" width="76.56"/>
    <col collapsed="false" customWidth="false" hidden="false" outlineLevel="0" max="2" min="2" style="2" width="11.57"/>
  </cols>
  <sheetData>
    <row r="1" customFormat="false" ht="13.2" hidden="false" customHeight="false" outlineLevel="0" collapsed="false">
      <c r="A1" s="1" t="s">
        <v>0</v>
      </c>
      <c r="B1" s="1" t="str">
        <f aca="false">Name</f>
        <v>John Doe</v>
      </c>
    </row>
    <row r="2" customFormat="false" ht="13.2" hidden="false" customHeight="false" outlineLevel="0" collapsed="false">
      <c r="A2" s="1" t="s">
        <v>28</v>
      </c>
      <c r="B2" s="1"/>
    </row>
    <row r="4" customFormat="false" ht="13.2" hidden="false" customHeight="false" outlineLevel="0" collapsed="false">
      <c r="A4" s="0" t="s">
        <v>29</v>
      </c>
      <c r="B4" s="2" t="n">
        <f aca="false">(B11-B7)*B9</f>
        <v>24992</v>
      </c>
    </row>
    <row r="7" customFormat="false" ht="13.2" hidden="false" customHeight="false" outlineLevel="0" collapsed="false">
      <c r="A7" s="0" t="s">
        <v>30</v>
      </c>
      <c r="B7" s="2" t="n">
        <v>40000</v>
      </c>
    </row>
    <row r="9" customFormat="false" ht="13.2" hidden="false" customHeight="false" outlineLevel="0" collapsed="false">
      <c r="A9" s="0" t="s">
        <v>31</v>
      </c>
      <c r="B9" s="4" t="n">
        <v>0.4</v>
      </c>
    </row>
    <row r="11" customFormat="false" ht="13.2" hidden="false" customHeight="false" outlineLevel="0" collapsed="false">
      <c r="A11" s="1" t="s">
        <v>32</v>
      </c>
      <c r="B11" s="3" t="n">
        <f aca="false">SUM(B12:B188)</f>
        <v>102480</v>
      </c>
    </row>
    <row r="12" customFormat="false" ht="13.2" hidden="false" customHeight="false" outlineLevel="0" collapsed="false">
      <c r="A12" s="0" t="s">
        <v>19</v>
      </c>
      <c r="B12" s="2" t="n">
        <v>123</v>
      </c>
    </row>
    <row r="13" customFormat="false" ht="13.2" hidden="false" customHeight="false" outlineLevel="0" collapsed="false">
      <c r="A13" s="0" t="s">
        <v>20</v>
      </c>
      <c r="B13" s="2" t="n">
        <v>456</v>
      </c>
    </row>
    <row r="14" customFormat="false" ht="13.2" hidden="false" customHeight="false" outlineLevel="0" collapsed="false">
      <c r="A14" s="0" t="s">
        <v>21</v>
      </c>
      <c r="B14" s="2" t="n">
        <v>789</v>
      </c>
    </row>
    <row r="15" customFormat="false" ht="13.2" hidden="false" customHeight="false" outlineLevel="0" collapsed="false">
      <c r="A15" s="0" t="s">
        <v>22</v>
      </c>
      <c r="B15" s="2" t="n">
        <v>101112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15"/>
  <sheetViews>
    <sheetView showFormulas="false" showGridLines="true" showRowColHeaders="true" showZeros="true" rightToLeft="false" tabSelected="false" showOutlineSymbols="true" defaultGridColor="true" view="normal" topLeftCell="A1" colorId="64" zoomScale="140" zoomScaleNormal="140" zoomScalePageLayoutView="100" workbookViewId="0">
      <selection pane="topLeft" activeCell="B16" activeCellId="0" sqref="B16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0" t="s">
        <v>33</v>
      </c>
    </row>
    <row r="3" customFormat="false" ht="12.8" hidden="false" customHeight="false" outlineLevel="0" collapsed="false">
      <c r="A3" s="0" t="s">
        <v>34</v>
      </c>
      <c r="B3" s="0" t="s">
        <v>35</v>
      </c>
    </row>
    <row r="4" customFormat="false" ht="12.8" hidden="false" customHeight="false" outlineLevel="0" collapsed="false">
      <c r="A4" s="0" t="s">
        <v>36</v>
      </c>
      <c r="B4" s="0" t="n">
        <v>0</v>
      </c>
    </row>
    <row r="5" customFormat="false" ht="12.8" hidden="false" customHeight="false" outlineLevel="0" collapsed="false">
      <c r="A5" s="0" t="s">
        <v>37</v>
      </c>
      <c r="B5" s="0" t="n">
        <v>0</v>
      </c>
    </row>
    <row r="6" customFormat="false" ht="12.8" hidden="false" customHeight="false" outlineLevel="0" collapsed="false">
      <c r="A6" s="0" t="s">
        <v>38</v>
      </c>
      <c r="B6" s="0" t="n">
        <v>0</v>
      </c>
    </row>
    <row r="7" customFormat="false" ht="12.8" hidden="false" customHeight="false" outlineLevel="0" collapsed="false">
      <c r="A7" s="0" t="s">
        <v>39</v>
      </c>
      <c r="B7" s="0" t="n">
        <v>0</v>
      </c>
    </row>
    <row r="8" customFormat="false" ht="12.8" hidden="false" customHeight="false" outlineLevel="0" collapsed="false">
      <c r="A8" s="0" t="s">
        <v>40</v>
      </c>
      <c r="B8" s="0" t="n">
        <v>0</v>
      </c>
    </row>
    <row r="9" customFormat="false" ht="12.8" hidden="false" customHeight="false" outlineLevel="0" collapsed="false">
      <c r="A9" s="0" t="s">
        <v>41</v>
      </c>
      <c r="B9" s="0" t="n">
        <v>0</v>
      </c>
    </row>
    <row r="10" customFormat="false" ht="12.8" hidden="false" customHeight="false" outlineLevel="0" collapsed="false">
      <c r="A10" s="0" t="s">
        <v>42</v>
      </c>
      <c r="B10" s="0" t="n">
        <v>0</v>
      </c>
    </row>
    <row r="11" customFormat="false" ht="12.8" hidden="false" customHeight="false" outlineLevel="0" collapsed="false">
      <c r="A11" s="0" t="s">
        <v>43</v>
      </c>
      <c r="B11" s="0" t="n">
        <v>0</v>
      </c>
    </row>
    <row r="12" customFormat="false" ht="12.8" hidden="false" customHeight="false" outlineLevel="0" collapsed="false">
      <c r="A12" s="0" t="s">
        <v>44</v>
      </c>
      <c r="B12" s="0" t="n">
        <v>0</v>
      </c>
    </row>
    <row r="13" customFormat="false" ht="12.8" hidden="false" customHeight="false" outlineLevel="0" collapsed="false">
      <c r="A13" s="0" t="s">
        <v>45</v>
      </c>
      <c r="B13" s="0" t="n">
        <v>0</v>
      </c>
    </row>
    <row r="14" customFormat="false" ht="12.8" hidden="false" customHeight="false" outlineLevel="0" collapsed="false">
      <c r="A14" s="0" t="s">
        <v>46</v>
      </c>
      <c r="B14" s="0" t="n">
        <v>0</v>
      </c>
    </row>
    <row r="15" customFormat="false" ht="12.8" hidden="false" customHeight="false" outlineLevel="0" collapsed="false">
      <c r="A15" s="0" t="s">
        <v>47</v>
      </c>
      <c r="B15" s="0" t="n">
        <v>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item1.xml><?xml version="1.0" encoding="utf-8"?>
<DataMashup xmlns="http://schemas.microsoft.com/DataMashup">AAAAALQDAABQSwMEFAACAAgAFnx3VAlVM6CjAAAA9gAAABIAHABDb25maWcvUGFja2FnZS54bWwgohgAKKAUAAAAAAAAAAAAAAAAAAAAAAAAAAAAhY9BCsIwFESvUrJvksaNlN+IuLUgCCLuQhrbYPsrTWp6NxceyStY0ao7l/PmLWbu1xsshqaOLqZztsWMJJSTyKBuC4tlRnp/jOdkIWGj9EmVJhpldOngioxU3p9TxkIINMxo25VMcJ6wfb7e6so0inxk+1+OLTqvUBsiYfcaIwVNuKCCj5uATRByi19BjN2z/YGw6mvfd0YajA9LYFME9v4gH1BLAwQUAAIACAAWfHdU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Fnx3VLH5JCOvAAAA+gAAABMAHABGb3JtdWxhcy9TZWN0aW9uMS5tIKIYACigFAAAAAAAAAAAAAAAAAAAAAAAAAAAAH2OzQrCMBCE74G8Q6iXFiRp6i8WD6J48CRaEI9pumClZkuzFfHpDfYqzmWHgZ1vPFiq0YnzcHXOGWf+ZjqoxDVLs8lRFzqbTGfzxXIzS/darEUDxJkIOmPfWQjJwaOTO7T9AxzFFyjlFh0F7+PoRtT6lVJkXtiatpZfA1VtpEX5NuqpFZb3wFc/gVGSjAfcKAqtT+gobCMUhSkbiAL9BBa7Shb4TeJhVcJZ7f785R9QSwECLQAUAAIACAAWfHdUCVUzoKMAAAD2AAAAEgAAAAAAAAAAAAAAAAAAAAAAQ29uZmlnL1BhY2thZ2UueG1sUEsBAi0AFAACAAgAFnx3VA/K6aukAAAA6QAAABMAAAAAAAAAAAAAAAAA7wAAAFtDb250ZW50X1R5cGVzXS54bWxQSwECLQAUAAIACAAWfHdUsfkkI68AAAD6AAAAEwAAAAAAAAAAAAAAAADgAQAARm9ybXVsYXMvU2VjdGlvbjEubVBLBQYAAAAAAwADAMIAAADcAgAAAAAQAQAA77u/PD94bWwgdmVyc2lvbj0iMS4wIiBlbmNvZGluZz0idXRmLTgiPz48UGVybWlzc2lvbkxpc3QgeG1sbnM6eHNkPSJodHRwOi8vd3d3LnczLm9yZy8yMDAxL1hNTFNjaGVtYSIgeG1sbnM6eHNpPSJodHRwOi8vd3d3LnczLm9yZy8yMDAxL1hNTFNjaGVtYS1pbnN0YW5jZSI+PENhbkV2YWx1YXRlRnV0dXJlUGFja2FnZXM+ZmFsc2U8L0NhbkV2YWx1YXRlRnV0dXJlUGFja2FnZXM+PEZpcmV3YWxsRW5hYmxlZD50cnVlPC9GaXJld2FsbEVuYWJsZWQ+PC9QZXJtaXNzaW9uTGlzdD4gCQAAAAAAAP4IAADvu788P3htbCB2ZXJzaW9uPSIxLjAiIGVuY29kaW5nPSJ1dGYtOCI/PjxMb2NhbFBhY2thZ2VNZXRhZGF0YUZpbGUgeG1sbnM6eHNkPSJodHRwOi8vd3d3LnczLm9yZy8yMDAxL1hNTFNjaGVtYSIgeG1sbnM6eHNpPSJodHRwOi8vd3d3LnczLm9yZy8yMDAxL1hNTFNjaGVtYS1pbnN0YW5jZSI+PEl0ZW1zPjxJdGVtPjxJdGVtTG9jYXRpb24+PEl0ZW1UeXBlPkFsbEZvcm11bGFzPC9JdGVtVHlwZT48SXRlbVBhdGggLz48L0l0ZW1Mb2NhdGlvbj48U3RhYmxlRW50cmllcz48RW50cnkgVHlwZT0iUmVsYXRpb25zaGlwcyIgVmFsdWU9InNBQUFBQUE9PSIgLz48L1N0YWJsZUVudHJpZXM+PC9JdGVtPjxJdGVtPjxJdGVtTG9jYXRpb24+PEl0ZW1UeXBlPkZvcm11bGE8L0l0ZW1UeXBlPjxJdGVtUGF0aD5TZWN0aW9uMS9ZMjAyM1AxVDEyMzQ1Njc4QTUwRjE8L0l0ZW1QYXRoPjwvSXRlbUxvY2F0aW9uPjxTdGFibGVFbnRyaWVzPjxFbnRyeSBUeXBlPSJJc1ByaXZhdGUiIFZhbHVlPSJsMCIgLz48RW50cnkgVHlwZT0iRmlsbEVuYWJsZWQiIFZhbHVlPSJsMSIgLz48RW50cnkgVHlwZT0iRmlsbE9iamVjdFR5cGUiIFZhbHVlPSJzVGFibGUiIC8+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+PEVudHJ5IFR5cGU9IkZpbGxUYXJnZXQiIFZhbHVlPSJzWTIwMjNQMVQxMjM0NTY3OEE1MEYxIiAvPjxFbnRyeSBUeXBlPSJGaWxsZWRDb21wbGV0ZVJlc3VsdFRvV29ya3NoZWV0IiBWYWx1ZT0ibDEiIC8+PEVudHJ5IFR5cGU9IkFkZGVkVG9EYXRhTW9kZWwiIFZhbHVlPSJsMCIgLz48RW50cnkgVHlwZT0iRmlsbENvdW50IiBWYWx1ZT0ibDciIC8+PEVudHJ5IFR5cGU9IkZpbGxFcnJvckNvZGUiIFZhbHVlPSJzVW5rbm93biIgLz48RW50cnkgVHlwZT0iRmlsbEVycm9yQ291bnQiIFZhbHVlPSJsMCIgLz48RW50cnkgVHlwZT0iRmlsbExhc3RVcGRhdGVkIiBWYWx1ZT0iZDIwMjItMDMtMjNUMTM6MzI6NDUuMzk0OTcyM1oiIC8+PEVudHJ5IFR5cGU9IkZpbGxDb2x1bW5UeXBlcyIgVmFsdWU9InNCZ0E9IiAvPjxFbnRyeSBUeXBlPSJGaWxsQ29sdW1uTmFtZXMiIFZhbHVlPSJzWyZxdW90O05hbWUmcXVvdDssJnF1b3Q7VmFsdWUmcXVvdDtdIiAvPjxFbnRyeSBUeXBlPSJGaWxsU3RhdHVzIiBWYWx1ZT0ic0NvbXBsZXRlIiAvPjxFbnRyeSBUeXBlPSJSZWxhdGlvbnNoaXBJbmZvQ29udGFpbmVyIiBWYWx1ZT0ic3smcXVvdDtjb2x1bW5Db3VudCZxdW90OzoyLCZxdW90O2tleUNvbHVtbk5hbWVzJnF1b3Q7OltdLCZxdW90O3F1ZXJ5UmVsYXRpb25zaGlwcyZxdW90OzpbXSwmcXVvdDtjb2x1bW5JZGVudGl0aWVzJnF1b3Q7OlsmcXVvdDtTZWN0aW9uMS9ZMjAyM1AxVDEyMzQ1Njc4QTUwRjEvQXV0b1JlbW92ZWRDb2x1bW5zMS57TmFtZSwwfSZxdW90OywmcXVvdDtTZWN0aW9uMS9ZMjAyM1AxVDEyMzQ1Njc4QTUwRjEvQXV0b1JlbW92ZWRDb2x1bW5zMS57VmFsdWUsMX0mcXVvdDtdLCZxdW90O0NvbHVtbkNvdW50JnF1b3Q7OjIsJnF1b3Q7S2V5Q29sdW1uTmFtZXMmcXVvdDs6W10sJnF1b3Q7Q29sdW1uSWRlbnRpdGllcyZxdW90OzpbJnF1b3Q7U2VjdGlvbjEvWTIwMjNQMVQxMjM0NTY3OEE1MEYxL0F1dG9SZW1vdmVkQ29sdW1uczEue05hbWUsMH0mcXVvdDssJnF1b3Q7U2VjdGlvbjEvWTIwMjNQMVQxMjM0NTY3OEE1MEYxL0F1dG9SZW1vdmVkQ29sdW1uczEue1ZhbHVlLDF9JnF1b3Q7XSwmcXVvdDtSZWxhdGlvbnNoaXBJbmZvJnF1b3Q7OltdfSIgLz48L1N0YWJsZUVudHJpZXM+PC9JdGVtPjxJdGVtPjxJdGVtTG9jYXRpb24+PEl0ZW1UeXBlPkZvcm11bGE8L0l0ZW1UeXBlPjxJdGVtUGF0aD5TZWN0aW9uMS9ZMjAyM1AxVDEyMzQ1Njc4QTUwRjEvU291cmNlPC9JdGVtUGF0aD48L0l0ZW1Mb2NhdGlvbj48U3RhYmxlRW50cmllcyAvPjwvSXRlbT48SXRlbT48SXRlbUxvY2F0aW9uPjxJdGVtVHlwZT5Gb3JtdWxhPC9JdGVtVHlwZT48SXRlbVBhdGg+U2VjdGlvbjEvWTIwMjNQMVQxMjM0NTY3OEE1MEYxL0NvbnZlcnRlZCUyMHRvJTIwVGFibGU8L0l0ZW1QYXRoPjwvSXRlbUxvY2F0aW9uPjxTdGFibGVFbnRyaWVzIC8+PC9JdGVtPjwvSXRlbXM+PC9Mb2NhbFBhY2thZ2VNZXRhZGF0YUZpbGU+FgAAAFBLBQYAAAAAAAAAAAAAAAAAAAAAAADaAAAAAQAAANCMnd8BFdERjHoAwE/Cl+sBAAAAZDpFnwPg5E24u18h47xC3wAAAAACAAAAAAADZgAAwAAAABAAAABJYKEmWQDkZM0FMQCFiXEXAAAAAASAAACgAAAAEAAAAJgpjSM3SNrL/8uJhBSDbPpQAAAAOgmjbY+pZXSQ2VdV21NlXErnBYV87bCCqMON7TcMfIRydk6sKFlpsNe2AJzhlM0s+emJC9UC6hpCOiLrJHAGIA+CQsfd4pQGIavnErHz9XAUAAAAiKDancWtx1qUpQNvbXJyTgQ1qyw=</DataMashup>
</file>

<file path=customXml/itemProps1.xml><?xml version="1.0" encoding="utf-8"?>
<ds:datastoreItem xmlns:ds="http://schemas.openxmlformats.org/officeDocument/2006/customXml" ds:itemID="{FDCDB18E-1896-4548-B887-8790D4BE832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LibreOffice/7.3.4.2$Linux_X86_64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2022-03-23T13:25:59Z</dcterms:created>
  <dc:creator/>
  <dc:description/>
  <dc:language>en-ZA</dc:language>
  <cp:lastModifiedBy/>
  <dcterms:modified xsi:type="dcterms:W3CDTF">2022-08-03T12:05:53Z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